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dmin/Cloud Mail.Ru/Образцы документов для сайта legalstatus/"/>
    </mc:Choice>
  </mc:AlternateContent>
  <xr:revisionPtr revIDLastSave="0" documentId="13_ncr:1_{61C44FD0-19E4-6643-B889-3C32D207600B}" xr6:coauthVersionLast="36" xr6:coauthVersionMax="36" xr10:uidLastSave="{00000000-0000-0000-0000-000000000000}"/>
  <bookViews>
    <workbookView xWindow="0" yWindow="460" windowWidth="25600" windowHeight="14520" tabRatio="534" activeTab="5" xr2:uid="{00000000-000D-0000-FFFF-FFFF00000000}"/>
  </bookViews>
  <sheets>
    <sheet name="Титульный" sheetId="1" r:id="rId1"/>
    <sheet name="Общий раздел" sheetId="2" r:id="rId2"/>
    <sheet name="Раздел 1" sheetId="3" r:id="rId3"/>
    <sheet name="Раздел 5" sheetId="7" r:id="rId4"/>
    <sheet name="Раздел 6" sheetId="8" r:id="rId5"/>
    <sheet name="Лист1" sheetId="11" r:id="rId6"/>
  </sheets>
  <definedNames>
    <definedName name="_xlnm.Print_Area" localSheetId="1">'Общий раздел'!$A$1:$H$13</definedName>
    <definedName name="_xlnm.Print_Area" localSheetId="3">'Раздел 5'!$A$1:$I$23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7" l="1"/>
  <c r="F6" i="2"/>
  <c r="C7" i="7" l="1"/>
  <c r="C9" i="7" s="1"/>
  <c r="C12" i="7"/>
  <c r="C13" i="7" s="1"/>
  <c r="C17" i="7"/>
  <c r="F5" i="2"/>
  <c r="F7" i="2" s="1"/>
  <c r="G6" i="2" s="1"/>
  <c r="G5" i="2" l="1"/>
  <c r="G7" i="2" s="1"/>
  <c r="C18" i="7"/>
  <c r="C25" i="3" l="1"/>
  <c r="C14" i="3" l="1"/>
  <c r="F14" i="3" l="1"/>
  <c r="H14" i="3" l="1"/>
  <c r="H9" i="7" l="1"/>
  <c r="F9" i="7"/>
</calcChain>
</file>

<file path=xl/sharedStrings.xml><?xml version="1.0" encoding="utf-8"?>
<sst xmlns="http://schemas.openxmlformats.org/spreadsheetml/2006/main" count="127" uniqueCount="60">
  <si>
    <t>РЕЕСТР ТРЕБОВАНИЙ КРЕДИТОРОВ</t>
  </si>
  <si>
    <t>Дата возбуждения производства по делу</t>
  </si>
  <si>
    <t>Дата назначения антикризисного управляющего</t>
  </si>
  <si>
    <t>ОБЩИЙ РАЗДЕЛ</t>
  </si>
  <si>
    <t>Сведения о кредиторах</t>
  </si>
  <si>
    <t>Данные документа, удостоверяющего личность кредитора -физического лица, УНП кредитора - юридического лица, индивидуального предпринимателя</t>
  </si>
  <si>
    <t>Почтовый адрес, номера телефонов, адрес электронной почты</t>
  </si>
  <si>
    <t>Банковские реквизиты</t>
  </si>
  <si>
    <t>Процентное соотношение суммы требований из всех разделов Реестра к общей сумме требований по реестру</t>
  </si>
  <si>
    <t>Отметка о внесении изменений (подпись управляющего)</t>
  </si>
  <si>
    <t>Фамилия, собственное имя, отчество (если таковое имеется) кредитора - физического лица; наименование кредитора - юридического лица</t>
  </si>
  <si>
    <t>Сумма признанных требований (белорусские рубли/иностранная валюта)</t>
  </si>
  <si>
    <t>Дата внесения требования</t>
  </si>
  <si>
    <t>Основание возникновения требования (подтверждающие документы)</t>
  </si>
  <si>
    <t>Сумма погашенных требований</t>
  </si>
  <si>
    <t>Дата погашения требований</t>
  </si>
  <si>
    <t>Процент погашенных требований к сумме требований кредиторов соответствующей очереди</t>
  </si>
  <si>
    <t>ВСЕГО</t>
  </si>
  <si>
    <t>РАЗДЕЛ № 1</t>
  </si>
  <si>
    <t>Первая очередь</t>
  </si>
  <si>
    <t>РАЗДЕЛ № 2</t>
  </si>
  <si>
    <t>Вторая очередь</t>
  </si>
  <si>
    <t>Фамилия, собственное имя, отчество кредитора - физического лица; наименование кредитора - юридического лица</t>
  </si>
  <si>
    <t>РАЗДЕЛ № 3</t>
  </si>
  <si>
    <t>Третья очередь</t>
  </si>
  <si>
    <t>Наименование кредитора - юридического лица</t>
  </si>
  <si>
    <t>РАЗДЕЛ № 4</t>
  </si>
  <si>
    <t>Четвертая очередь</t>
  </si>
  <si>
    <t>Пятая очередь</t>
  </si>
  <si>
    <t>РАЗДЕЛ № 6</t>
  </si>
  <si>
    <t>N п/п</t>
  </si>
  <si>
    <t>Всего 1 часть:</t>
  </si>
  <si>
    <t>2 часть (требования о возмещении возникших до открытия конкурсного производства убытков, взыскании процентов, неустойки, пени, штрафов)</t>
  </si>
  <si>
    <t>Всего 2 часть:</t>
  </si>
  <si>
    <t>3 часть (требования предъявленные по истечении установленного срока)</t>
  </si>
  <si>
    <t>Всего 3 часть:</t>
  </si>
  <si>
    <t>1 часть (требования по гражданско-правовым обязательствам)</t>
  </si>
  <si>
    <t>№ п/п</t>
  </si>
  <si>
    <t xml:space="preserve">Сумма признанных требований </t>
  </si>
  <si>
    <t>Сумма признанных требований (с учетом деноминации)</t>
  </si>
  <si>
    <t>Антикризисный управляющий ООО "ЛигалСтатус"</t>
  </si>
  <si>
    <t>в экономическом суде города Минска</t>
  </si>
  <si>
    <t>Общая сумма требований кредитора из всех разделов реестра с учетом погашенных требовнаний</t>
  </si>
  <si>
    <t>Дело № 182-26Б/2019</t>
  </si>
  <si>
    <t>индивидуального предпринимателя Гришина Алексея Геннадьевича</t>
  </si>
  <si>
    <t>РАЗДЕЛ 5</t>
  </si>
  <si>
    <t>ул. Минская, д. 5, пом. 306, 223051, Минская область, Минский район, д. Колодищи</t>
  </si>
  <si>
    <t>Расчетный счет: BY39 BLNB 3012 0000 0307 2700 0933 в ОАО "БНБ-Банк", БИК BLNBBY2X</t>
  </si>
  <si>
    <t>Общество с дополнительной ответственностью «АКВА-ФРИСТАЙЛ»</t>
  </si>
  <si>
    <t xml:space="preserve">Договор № 13/12/2018 от 13.12.2018, платежное поручение № 4312 от 13.12.2018 </t>
  </si>
  <si>
    <t>юр. адрес: г. Минск, ул. Карастоновой, д. 32, пом. 3; адрес антикризиного управляющего:220117, г. Минск, а/я 98; e-mail: azhuk58@mail.ru</t>
  </si>
  <si>
    <t>Общество с ограниченной ответственностью «ОлимпикГолд»</t>
  </si>
  <si>
    <t xml:space="preserve">Судебный приказ экономического суда г. Минска по делу № 1-31Мс/2020 от 20.02.2020, постановление об окончании исполнительного производства отдела принудительного исполнения Центрального района г. Минска по исполнительному производству № 71020009943 от 15.05.2020 </t>
  </si>
  <si>
    <t>ИП Гришина А.Г.</t>
  </si>
  <si>
    <t>Антикризисный управляющий</t>
  </si>
  <si>
    <t>Директор ООО "ЛигалСтатус"</t>
  </si>
  <si>
    <t>_____________________________________</t>
  </si>
  <si>
    <t>/А.В. Райко/</t>
  </si>
  <si>
    <t>Фамилия, собственное имя, отчество кредитора - физического лица, наименование кредитора - юридического лица</t>
  </si>
  <si>
    <t>по состоянию на 02.10.2020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</si>
</sst>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-* #,##0_р_._-;\-* #,##0_р_._-;_-* &quot;-&quot;_р_._-;_-@_-"/>
    <numFmt numFmtId="166" formatCode="_-* #,##0.00_р_._-;\-* #,##0.00_р_._-;_-* &quot;-&quot;??_р_._-;_-@_-"/>
    <numFmt numFmtId="167" formatCode="_-* #,##0\ _B_Y_R_-;\-* #,##0\ _B_Y_R_-;_-* &quot;-&quot;??\ _B_Y_R_-;_-@_-"/>
    <numFmt numFmtId="168" formatCode="_-* #,##0.00\ _B_Y_R_-;\-* #,##0.00\ _B_Y_R_-;_-* &quot;-&quot;\ _B_Y_R_-;_-@_-"/>
    <numFmt numFmtId="169" formatCode="_-* #,##0.00_р_._-;\-* #,##0.00_р_._-;_-* &quot;-&quot;_р_._-;_-@_-"/>
    <numFmt numFmtId="170" formatCode="#,##0.00&quot;р.&quot;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u/>
      <sz val="11"/>
      <color theme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00"/>
      </right>
      <top style="thin">
        <color auto="1"/>
      </top>
      <bottom style="thin">
        <color auto="1"/>
      </bottom>
      <diagonal/>
    </border>
    <border>
      <left style="thin">
        <color rgb="FFFFFF00"/>
      </left>
      <right style="thin">
        <color rgb="FFFFFF00"/>
      </right>
      <top style="thin">
        <color auto="1"/>
      </top>
      <bottom style="thin">
        <color auto="1"/>
      </bottom>
      <diagonal/>
    </border>
    <border>
      <left style="thin">
        <color rgb="FFFFFF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6" fillId="0" borderId="0" xfId="0" applyFont="1"/>
    <xf numFmtId="14" fontId="5" fillId="0" borderId="1" xfId="0" applyNumberFormat="1" applyFont="1" applyBorder="1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Border="1"/>
    <xf numFmtId="14" fontId="9" fillId="0" borderId="1" xfId="0" applyNumberFormat="1" applyFont="1" applyBorder="1"/>
    <xf numFmtId="0" fontId="10" fillId="0" borderId="0" xfId="3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0" fontId="16" fillId="0" borderId="6" xfId="1" applyNumberFormat="1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167" fontId="13" fillId="0" borderId="6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4" fillId="0" borderId="0" xfId="0" applyFont="1"/>
    <xf numFmtId="0" fontId="13" fillId="0" borderId="6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2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top" wrapText="1"/>
    </xf>
    <xf numFmtId="170" fontId="13" fillId="0" borderId="6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0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70" fontId="13" fillId="0" borderId="6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70" fontId="13" fillId="0" borderId="7" xfId="0" applyNumberFormat="1" applyFont="1" applyBorder="1" applyAlignment="1">
      <alignment horizontal="center" vertical="center" wrapText="1"/>
    </xf>
    <xf numFmtId="170" fontId="13" fillId="2" borderId="22" xfId="1" applyNumberFormat="1" applyFont="1" applyFill="1" applyBorder="1" applyAlignment="1">
      <alignment horizontal="center" vertical="center"/>
    </xf>
    <xf numFmtId="2" fontId="12" fillId="2" borderId="22" xfId="0" applyNumberFormat="1" applyFont="1" applyFill="1" applyBorder="1" applyAlignment="1">
      <alignment horizontal="center" vertical="center"/>
    </xf>
    <xf numFmtId="168" fontId="12" fillId="2" borderId="22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4" fontId="13" fillId="2" borderId="22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70" fontId="13" fillId="2" borderId="20" xfId="1" applyNumberFormat="1" applyFont="1" applyFill="1" applyBorder="1" applyAlignment="1">
      <alignment horizontal="center" vertical="center"/>
    </xf>
    <xf numFmtId="2" fontId="12" fillId="2" borderId="20" xfId="0" applyNumberFormat="1" applyFont="1" applyFill="1" applyBorder="1" applyAlignment="1">
      <alignment horizontal="center" vertical="center"/>
    </xf>
    <xf numFmtId="168" fontId="12" fillId="2" borderId="20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70" fontId="13" fillId="0" borderId="13" xfId="1" applyNumberFormat="1" applyFont="1" applyFill="1" applyBorder="1" applyAlignment="1">
      <alignment horizontal="center" vertical="center"/>
    </xf>
    <xf numFmtId="2" fontId="12" fillId="0" borderId="13" xfId="0" applyNumberFormat="1" applyFont="1" applyFill="1" applyBorder="1" applyAlignment="1">
      <alignment horizontal="center" vertical="center"/>
    </xf>
    <xf numFmtId="168" fontId="12" fillId="0" borderId="13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70" fontId="13" fillId="0" borderId="6" xfId="0" applyNumberFormat="1" applyFont="1" applyBorder="1" applyAlignment="1">
      <alignment horizontal="center" vertical="center"/>
    </xf>
    <xf numFmtId="170" fontId="13" fillId="2" borderId="22" xfId="0" applyNumberFormat="1" applyFont="1" applyFill="1" applyBorder="1" applyAlignment="1">
      <alignment horizontal="center" vertical="center"/>
    </xf>
    <xf numFmtId="2" fontId="13" fillId="2" borderId="22" xfId="2" applyNumberFormat="1" applyFont="1" applyFill="1" applyBorder="1" applyAlignment="1">
      <alignment horizontal="center" vertical="center"/>
    </xf>
    <xf numFmtId="169" fontId="13" fillId="2" borderId="22" xfId="2" applyNumberFormat="1" applyFont="1" applyFill="1" applyBorder="1" applyAlignment="1">
      <alignment horizontal="center" vertical="center"/>
    </xf>
    <xf numFmtId="165" fontId="13" fillId="2" borderId="22" xfId="2" applyFont="1" applyFill="1" applyBorder="1" applyAlignment="1">
      <alignment horizontal="center" vertical="center"/>
    </xf>
    <xf numFmtId="170" fontId="13" fillId="4" borderId="20" xfId="0" applyNumberFormat="1" applyFont="1" applyFill="1" applyBorder="1" applyAlignment="1">
      <alignment horizontal="center" vertical="center" wrapText="1"/>
    </xf>
    <xf numFmtId="2" fontId="13" fillId="4" borderId="20" xfId="0" applyNumberFormat="1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6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0" fontId="13" fillId="0" borderId="6" xfId="0" applyNumberFormat="1" applyFont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9">
    <cellStyle name="Гиперссылка" xfId="3" builtinId="8"/>
    <cellStyle name="Обычный" xfId="0" builtinId="0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2"/>
  <sheetViews>
    <sheetView view="pageBreakPreview" zoomScale="97" zoomScaleNormal="100" zoomScaleSheetLayoutView="97" workbookViewId="0">
      <selection activeCell="F8" sqref="F8"/>
    </sheetView>
  </sheetViews>
  <sheetFormatPr baseColWidth="10" defaultColWidth="8.83203125" defaultRowHeight="15" x14ac:dyDescent="0.2"/>
  <cols>
    <col min="5" max="5" width="10.1640625" bestFit="1" customWidth="1"/>
    <col min="7" max="7" width="12.6640625" customWidth="1"/>
  </cols>
  <sheetData>
    <row r="2" spans="1:9" ht="19" x14ac:dyDescent="0.25">
      <c r="D2" s="1"/>
    </row>
    <row r="6" spans="1:9" x14ac:dyDescent="0.2">
      <c r="A6" s="5"/>
      <c r="B6" s="5"/>
      <c r="C6" s="5"/>
      <c r="D6" s="5"/>
      <c r="E6" s="6" t="s">
        <v>43</v>
      </c>
      <c r="F6" s="6"/>
      <c r="G6" s="5"/>
      <c r="H6" s="5"/>
      <c r="I6" s="5"/>
    </row>
    <row r="7" spans="1:9" x14ac:dyDescent="0.2">
      <c r="A7" s="5"/>
      <c r="B7" s="5"/>
      <c r="C7" s="5"/>
      <c r="D7" s="5"/>
      <c r="E7" s="5"/>
      <c r="F7" s="5"/>
      <c r="G7" s="5"/>
      <c r="H7" s="5"/>
      <c r="I7" s="5"/>
    </row>
    <row r="8" spans="1:9" x14ac:dyDescent="0.2">
      <c r="A8" s="5"/>
      <c r="B8" s="5"/>
      <c r="C8" s="5"/>
      <c r="D8" s="5"/>
      <c r="E8" s="5" t="s">
        <v>41</v>
      </c>
      <c r="F8" s="7"/>
      <c r="G8" s="7"/>
      <c r="H8" s="5"/>
      <c r="I8" s="5"/>
    </row>
    <row r="9" spans="1:9" x14ac:dyDescent="0.2">
      <c r="A9" s="5"/>
      <c r="B9" s="5"/>
      <c r="C9" s="5"/>
      <c r="D9" s="5"/>
      <c r="E9" s="5"/>
      <c r="F9" s="5"/>
      <c r="G9" s="5"/>
      <c r="H9" s="5"/>
      <c r="I9" s="5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5"/>
      <c r="B13" s="5"/>
      <c r="C13" s="5"/>
      <c r="D13" s="5"/>
      <c r="E13" s="5"/>
      <c r="F13" s="5"/>
      <c r="G13" s="5"/>
      <c r="H13" s="5"/>
      <c r="I13" s="5"/>
    </row>
    <row r="14" spans="1:9" ht="20" x14ac:dyDescent="0.2">
      <c r="A14" s="5"/>
      <c r="B14" s="5"/>
      <c r="C14" s="8" t="s">
        <v>0</v>
      </c>
      <c r="D14" s="5"/>
      <c r="E14" s="5"/>
      <c r="F14" s="5"/>
      <c r="G14" s="5"/>
      <c r="H14" s="5"/>
      <c r="I14" s="5"/>
    </row>
    <row r="15" spans="1:9" x14ac:dyDescent="0.2">
      <c r="A15" s="5"/>
      <c r="B15" s="5"/>
      <c r="C15" s="5"/>
      <c r="D15" s="5"/>
      <c r="E15" s="5"/>
      <c r="F15" s="5"/>
      <c r="G15" s="5"/>
      <c r="H15" s="5"/>
      <c r="I15" s="5"/>
    </row>
    <row r="16" spans="1:9" ht="23.25" customHeight="1" x14ac:dyDescent="0.2">
      <c r="A16" s="5"/>
      <c r="B16" s="97" t="s">
        <v>44</v>
      </c>
      <c r="C16" s="97"/>
      <c r="D16" s="97"/>
      <c r="E16" s="97"/>
      <c r="F16" s="97"/>
      <c r="G16" s="97"/>
      <c r="H16" s="97"/>
      <c r="I16" s="5"/>
    </row>
    <row r="17" spans="1:9" x14ac:dyDescent="0.2">
      <c r="A17" s="5"/>
      <c r="B17" s="97"/>
      <c r="C17" s="97"/>
      <c r="D17" s="97"/>
      <c r="E17" s="97"/>
      <c r="F17" s="97"/>
      <c r="G17" s="97"/>
      <c r="H17" s="97"/>
      <c r="I17" s="5"/>
    </row>
    <row r="18" spans="1:9" x14ac:dyDescent="0.2">
      <c r="A18" s="5"/>
      <c r="B18" s="97"/>
      <c r="C18" s="97"/>
      <c r="D18" s="97"/>
      <c r="E18" s="97"/>
      <c r="F18" s="97"/>
      <c r="G18" s="97"/>
      <c r="H18" s="97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ht="18" x14ac:dyDescent="0.2">
      <c r="A20" s="5"/>
      <c r="B20" s="5"/>
      <c r="C20" s="98" t="s">
        <v>59</v>
      </c>
      <c r="D20" s="98"/>
      <c r="E20" s="98"/>
      <c r="F20" s="98"/>
      <c r="G20" s="98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 t="s">
        <v>1</v>
      </c>
      <c r="B39" s="5"/>
      <c r="C39" s="5"/>
      <c r="D39" s="29"/>
      <c r="E39" s="29"/>
      <c r="F39" s="5"/>
      <c r="G39" s="9">
        <v>43927</v>
      </c>
      <c r="H39" s="5"/>
      <c r="I39" s="5"/>
    </row>
    <row r="40" spans="1:9" x14ac:dyDescent="0.2">
      <c r="A40" s="5" t="s">
        <v>40</v>
      </c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 t="s">
        <v>2</v>
      </c>
      <c r="B41" s="5"/>
      <c r="C41" s="7"/>
      <c r="D41" s="28"/>
      <c r="E41" s="28"/>
      <c r="F41" s="5"/>
      <c r="G41" s="9">
        <v>43927</v>
      </c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</sheetData>
  <mergeCells count="2">
    <mergeCell ref="B16:H18"/>
    <mergeCell ref="C20:G20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view="pageBreakPreview" zoomScaleNormal="60" zoomScaleSheetLayoutView="100" zoomScalePageLayoutView="80" workbookViewId="0">
      <selection activeCell="C3" sqref="C3"/>
    </sheetView>
  </sheetViews>
  <sheetFormatPr baseColWidth="10" defaultColWidth="8.83203125" defaultRowHeight="15" x14ac:dyDescent="0.2"/>
  <cols>
    <col min="1" max="1" width="10" style="10" customWidth="1"/>
    <col min="2" max="2" width="29.5" style="10" customWidth="1"/>
    <col min="3" max="3" width="27.6640625" style="10" customWidth="1"/>
    <col min="4" max="4" width="20.6640625" style="10" customWidth="1"/>
    <col min="5" max="5" width="35.6640625" style="10" customWidth="1"/>
    <col min="6" max="6" width="23.33203125" style="21" customWidth="1"/>
    <col min="7" max="7" width="26.83203125" style="21" customWidth="1"/>
    <col min="8" max="8" width="30.6640625" style="10" customWidth="1"/>
    <col min="9" max="9" width="28.83203125" style="10" customWidth="1"/>
    <col min="10" max="16384" width="8.83203125" style="10"/>
  </cols>
  <sheetData>
    <row r="1" spans="1:9" ht="17" thickBot="1" x14ac:dyDescent="0.25">
      <c r="A1" s="99" t="s">
        <v>3</v>
      </c>
      <c r="B1" s="100"/>
      <c r="C1" s="100"/>
      <c r="D1" s="100"/>
      <c r="E1" s="100"/>
      <c r="F1" s="100"/>
      <c r="G1" s="100"/>
      <c r="H1" s="101"/>
      <c r="I1" s="15"/>
    </row>
    <row r="2" spans="1:9" ht="16" x14ac:dyDescent="0.2">
      <c r="A2" s="102" t="s">
        <v>4</v>
      </c>
      <c r="B2" s="103"/>
      <c r="C2" s="103"/>
      <c r="D2" s="103"/>
      <c r="E2" s="103"/>
      <c r="F2" s="103"/>
      <c r="G2" s="103"/>
      <c r="H2" s="104"/>
      <c r="I2" s="16"/>
    </row>
    <row r="3" spans="1:9" ht="105.75" customHeight="1" x14ac:dyDescent="0.2">
      <c r="A3" s="14" t="s">
        <v>37</v>
      </c>
      <c r="B3" s="14" t="s">
        <v>58</v>
      </c>
      <c r="C3" s="14" t="s">
        <v>5</v>
      </c>
      <c r="D3" s="14" t="s">
        <v>6</v>
      </c>
      <c r="E3" s="14" t="s">
        <v>7</v>
      </c>
      <c r="F3" s="14" t="s">
        <v>42</v>
      </c>
      <c r="G3" s="14" t="s">
        <v>8</v>
      </c>
      <c r="H3" s="14" t="s">
        <v>9</v>
      </c>
    </row>
    <row r="4" spans="1:9" ht="40.5" customHeight="1" x14ac:dyDescent="0.2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  <c r="G4" s="12">
        <v>7</v>
      </c>
      <c r="H4" s="12">
        <v>8</v>
      </c>
    </row>
    <row r="5" spans="1:9" ht="85.5" customHeight="1" x14ac:dyDescent="0.2">
      <c r="A5" s="42">
        <v>1</v>
      </c>
      <c r="B5" s="42" t="s">
        <v>48</v>
      </c>
      <c r="C5" s="42">
        <v>690336538</v>
      </c>
      <c r="D5" s="42" t="s">
        <v>46</v>
      </c>
      <c r="E5" s="43" t="s">
        <v>47</v>
      </c>
      <c r="F5" s="44">
        <f>33056.1+3524.63+4717.77</f>
        <v>41298.5</v>
      </c>
      <c r="G5" s="45">
        <f>F5*100/F7</f>
        <v>9.1261352838485852</v>
      </c>
      <c r="H5" s="42"/>
      <c r="I5" s="30"/>
    </row>
    <row r="6" spans="1:9" ht="159.75" customHeight="1" x14ac:dyDescent="0.2">
      <c r="A6" s="42">
        <v>2</v>
      </c>
      <c r="B6" s="42" t="s">
        <v>51</v>
      </c>
      <c r="C6" s="42">
        <v>191366010</v>
      </c>
      <c r="D6" s="42" t="s">
        <v>50</v>
      </c>
      <c r="E6" s="43"/>
      <c r="F6" s="44">
        <f>411231.5</f>
        <v>411231.5</v>
      </c>
      <c r="G6" s="45">
        <f>F6*100/F7</f>
        <v>90.873864716151417</v>
      </c>
      <c r="H6" s="42"/>
      <c r="I6" s="30"/>
    </row>
    <row r="7" spans="1:9" ht="19.5" customHeight="1" x14ac:dyDescent="0.2">
      <c r="A7" s="108" t="s">
        <v>17</v>
      </c>
      <c r="B7" s="108"/>
      <c r="C7" s="108"/>
      <c r="D7" s="108"/>
      <c r="E7" s="108"/>
      <c r="F7" s="66">
        <f>SUM(F5:F6)</f>
        <v>452530</v>
      </c>
      <c r="G7" s="67">
        <f>SUM(G5:G6)</f>
        <v>100</v>
      </c>
      <c r="H7" s="46"/>
      <c r="I7" s="11"/>
    </row>
    <row r="8" spans="1:9" ht="19.5" customHeight="1" x14ac:dyDescent="0.2">
      <c r="A8" s="17"/>
      <c r="B8" s="17"/>
      <c r="C8" s="17"/>
      <c r="D8" s="17"/>
      <c r="E8" s="17"/>
      <c r="F8" s="18"/>
      <c r="G8" s="19"/>
      <c r="H8" s="17"/>
    </row>
    <row r="9" spans="1:9" x14ac:dyDescent="0.2">
      <c r="B9" s="105"/>
      <c r="C9" s="105"/>
      <c r="D9" s="31"/>
      <c r="E9" s="31"/>
      <c r="F9" s="19"/>
      <c r="G9" s="19"/>
      <c r="H9" s="17"/>
    </row>
    <row r="10" spans="1:9" ht="19" x14ac:dyDescent="0.2">
      <c r="B10" s="107" t="s">
        <v>54</v>
      </c>
      <c r="C10" s="107"/>
      <c r="D10" s="34"/>
      <c r="E10" s="34"/>
      <c r="F10" s="39"/>
      <c r="G10" s="39"/>
      <c r="H10" s="34"/>
      <c r="I10" s="40"/>
    </row>
    <row r="11" spans="1:9" ht="19" x14ac:dyDescent="0.2">
      <c r="B11" s="107" t="s">
        <v>53</v>
      </c>
      <c r="C11" s="107"/>
      <c r="D11" s="34"/>
      <c r="E11" s="34"/>
      <c r="F11" s="39"/>
      <c r="G11" s="39"/>
      <c r="H11" s="40"/>
      <c r="I11" s="40"/>
    </row>
    <row r="12" spans="1:9" ht="19" x14ac:dyDescent="0.2">
      <c r="B12" s="107" t="s">
        <v>55</v>
      </c>
      <c r="C12" s="107"/>
      <c r="D12" s="40"/>
      <c r="E12" s="40" t="s">
        <v>56</v>
      </c>
      <c r="F12" s="41"/>
      <c r="G12" s="41"/>
      <c r="H12" s="107" t="s">
        <v>57</v>
      </c>
      <c r="I12" s="107"/>
    </row>
    <row r="15" spans="1:9" x14ac:dyDescent="0.2">
      <c r="C15" s="105"/>
      <c r="D15" s="106"/>
    </row>
    <row r="16" spans="1:9" x14ac:dyDescent="0.2">
      <c r="C16" s="105"/>
      <c r="D16" s="106"/>
    </row>
    <row r="17" spans="3:4" x14ac:dyDescent="0.2">
      <c r="C17" s="105"/>
      <c r="D17" s="106"/>
    </row>
  </sheetData>
  <mergeCells count="11">
    <mergeCell ref="A1:H1"/>
    <mergeCell ref="A2:H2"/>
    <mergeCell ref="C15:D15"/>
    <mergeCell ref="C16:D16"/>
    <mergeCell ref="C17:D17"/>
    <mergeCell ref="B9:C9"/>
    <mergeCell ref="B10:C10"/>
    <mergeCell ref="B11:C11"/>
    <mergeCell ref="A7:E7"/>
    <mergeCell ref="B12:C12"/>
    <mergeCell ref="H12:I12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view="pageBreakPreview" topLeftCell="A8" zoomScaleNormal="70" zoomScaleSheetLayoutView="100" zoomScalePageLayoutView="80" workbookViewId="0">
      <selection activeCell="A16" sqref="A16:XFD18"/>
    </sheetView>
  </sheetViews>
  <sheetFormatPr baseColWidth="10" defaultColWidth="8.83203125" defaultRowHeight="15" x14ac:dyDescent="0.2"/>
  <cols>
    <col min="1" max="1" width="5.83203125" customWidth="1"/>
    <col min="2" max="2" width="43.6640625" customWidth="1"/>
    <col min="3" max="3" width="17.33203125" customWidth="1"/>
    <col min="4" max="4" width="22.83203125" customWidth="1"/>
    <col min="5" max="5" width="59.83203125" customWidth="1"/>
    <col min="6" max="6" width="17.33203125" customWidth="1"/>
    <col min="7" max="7" width="14.5" customWidth="1"/>
    <col min="8" max="8" width="23.5" customWidth="1"/>
    <col min="9" max="9" width="18.5" customWidth="1"/>
  </cols>
  <sheetData>
    <row r="1" spans="1:12" ht="16" x14ac:dyDescent="0.2">
      <c r="A1" s="114" t="s">
        <v>18</v>
      </c>
      <c r="B1" s="114"/>
      <c r="C1" s="114"/>
      <c r="D1" s="114"/>
      <c r="E1" s="114"/>
      <c r="F1" s="114"/>
      <c r="G1" s="114"/>
      <c r="H1" s="114"/>
      <c r="I1" s="114"/>
    </row>
    <row r="2" spans="1:12" ht="16" x14ac:dyDescent="0.2">
      <c r="A2" s="114" t="s">
        <v>19</v>
      </c>
      <c r="B2" s="114"/>
      <c r="C2" s="114"/>
      <c r="D2" s="114"/>
      <c r="E2" s="114"/>
      <c r="F2" s="114"/>
      <c r="G2" s="114"/>
      <c r="H2" s="114"/>
      <c r="I2" s="114"/>
    </row>
    <row r="3" spans="1:12" ht="123.75" customHeight="1" x14ac:dyDescent="0.2">
      <c r="A3" s="47" t="s">
        <v>30</v>
      </c>
      <c r="B3" s="43" t="s">
        <v>10</v>
      </c>
      <c r="C3" s="43" t="s">
        <v>39</v>
      </c>
      <c r="D3" s="43" t="s">
        <v>12</v>
      </c>
      <c r="E3" s="43" t="s">
        <v>13</v>
      </c>
      <c r="F3" s="43" t="s">
        <v>14</v>
      </c>
      <c r="G3" s="43" t="s">
        <v>15</v>
      </c>
      <c r="H3" s="43" t="s">
        <v>16</v>
      </c>
      <c r="I3" s="43" t="s">
        <v>9</v>
      </c>
    </row>
    <row r="4" spans="1:12" ht="16" x14ac:dyDescent="0.2">
      <c r="A4" s="43">
        <v>1</v>
      </c>
      <c r="B4" s="43">
        <v>2</v>
      </c>
      <c r="C4" s="43">
        <v>3</v>
      </c>
      <c r="D4" s="43">
        <v>4</v>
      </c>
      <c r="E4" s="43">
        <v>5</v>
      </c>
      <c r="F4" s="43">
        <v>6</v>
      </c>
      <c r="G4" s="43">
        <v>7</v>
      </c>
      <c r="H4" s="43">
        <v>8</v>
      </c>
      <c r="I4" s="43">
        <v>9</v>
      </c>
    </row>
    <row r="5" spans="1:12" ht="17.25" customHeight="1" x14ac:dyDescent="0.2">
      <c r="A5" s="48"/>
      <c r="B5" s="48"/>
      <c r="C5" s="48"/>
      <c r="D5" s="48"/>
      <c r="E5" s="48"/>
      <c r="F5" s="48"/>
      <c r="G5" s="48"/>
      <c r="H5" s="48"/>
      <c r="I5" s="48"/>
    </row>
    <row r="6" spans="1:12" ht="16" x14ac:dyDescent="0.2">
      <c r="A6" s="110" t="s">
        <v>17</v>
      </c>
      <c r="B6" s="111"/>
      <c r="C6" s="48"/>
      <c r="D6" s="48"/>
      <c r="E6" s="48"/>
      <c r="F6" s="48"/>
      <c r="G6" s="48"/>
      <c r="H6" s="48"/>
      <c r="I6" s="48"/>
      <c r="J6" s="2"/>
    </row>
    <row r="7" spans="1:12" ht="16" x14ac:dyDescent="0.2">
      <c r="A7" s="49"/>
      <c r="B7" s="49"/>
      <c r="C7" s="49"/>
      <c r="D7" s="49"/>
      <c r="E7" s="49"/>
      <c r="F7" s="49"/>
      <c r="G7" s="49"/>
      <c r="H7" s="49"/>
      <c r="I7" s="49"/>
      <c r="L7" s="2"/>
    </row>
    <row r="8" spans="1:12" ht="16" x14ac:dyDescent="0.2">
      <c r="A8" s="112" t="s">
        <v>20</v>
      </c>
      <c r="B8" s="112"/>
      <c r="C8" s="112"/>
      <c r="D8" s="112"/>
      <c r="E8" s="112"/>
      <c r="F8" s="112"/>
      <c r="G8" s="112"/>
      <c r="H8" s="112"/>
      <c r="I8" s="112"/>
    </row>
    <row r="9" spans="1:12" ht="16" x14ac:dyDescent="0.2">
      <c r="A9" s="112" t="s">
        <v>21</v>
      </c>
      <c r="B9" s="112"/>
      <c r="C9" s="112"/>
      <c r="D9" s="112"/>
      <c r="E9" s="112"/>
      <c r="F9" s="112"/>
      <c r="G9" s="112"/>
      <c r="H9" s="112"/>
      <c r="I9" s="112"/>
    </row>
    <row r="10" spans="1:12" x14ac:dyDescent="0.2">
      <c r="A10" s="116" t="s">
        <v>30</v>
      </c>
      <c r="B10" s="115" t="s">
        <v>22</v>
      </c>
      <c r="C10" s="118" t="s">
        <v>38</v>
      </c>
      <c r="D10" s="115" t="s">
        <v>12</v>
      </c>
      <c r="E10" s="115" t="s">
        <v>13</v>
      </c>
      <c r="F10" s="115" t="s">
        <v>14</v>
      </c>
      <c r="G10" s="115" t="s">
        <v>15</v>
      </c>
      <c r="H10" s="115" t="s">
        <v>16</v>
      </c>
      <c r="I10" s="115" t="s">
        <v>9</v>
      </c>
    </row>
    <row r="11" spans="1:12" ht="72" customHeight="1" x14ac:dyDescent="0.2">
      <c r="A11" s="117"/>
      <c r="B11" s="115"/>
      <c r="C11" s="118"/>
      <c r="D11" s="115"/>
      <c r="E11" s="115"/>
      <c r="F11" s="115"/>
      <c r="G11" s="115"/>
      <c r="H11" s="115"/>
      <c r="I11" s="115"/>
    </row>
    <row r="12" spans="1:12" ht="16" x14ac:dyDescent="0.2">
      <c r="A12" s="43">
        <v>1</v>
      </c>
      <c r="B12" s="43">
        <v>2</v>
      </c>
      <c r="C12" s="50">
        <v>3</v>
      </c>
      <c r="D12" s="43">
        <v>4</v>
      </c>
      <c r="E12" s="43">
        <v>5</v>
      </c>
      <c r="F12" s="43">
        <v>6</v>
      </c>
      <c r="G12" s="43">
        <v>7</v>
      </c>
      <c r="H12" s="43">
        <v>8</v>
      </c>
      <c r="I12" s="43">
        <v>9</v>
      </c>
    </row>
    <row r="13" spans="1:12" ht="49.5" customHeight="1" x14ac:dyDescent="0.2">
      <c r="A13" s="51"/>
      <c r="B13" s="42"/>
      <c r="C13" s="44"/>
      <c r="D13" s="52"/>
      <c r="E13" s="51"/>
      <c r="F13" s="53"/>
      <c r="G13" s="51"/>
      <c r="H13" s="54"/>
      <c r="I13" s="55"/>
    </row>
    <row r="14" spans="1:12" ht="16" x14ac:dyDescent="0.2">
      <c r="A14" s="110" t="s">
        <v>17</v>
      </c>
      <c r="B14" s="111"/>
      <c r="C14" s="56">
        <f>SUM(C13:C13)</f>
        <v>0</v>
      </c>
      <c r="D14" s="45"/>
      <c r="E14" s="43"/>
      <c r="F14" s="43">
        <f>SUM(F13:F13)</f>
        <v>0</v>
      </c>
      <c r="G14" s="43"/>
      <c r="H14" s="57">
        <f>SUM(H13:H13)</f>
        <v>0</v>
      </c>
      <c r="I14" s="43"/>
    </row>
    <row r="15" spans="1:12" ht="16" x14ac:dyDescent="0.2">
      <c r="A15" s="58"/>
      <c r="B15" s="58"/>
      <c r="C15" s="59"/>
      <c r="D15" s="60"/>
      <c r="E15" s="58"/>
      <c r="F15" s="58"/>
      <c r="G15" s="58"/>
      <c r="H15" s="61"/>
      <c r="I15" s="58"/>
    </row>
    <row r="16" spans="1:12" s="10" customFormat="1" ht="16" x14ac:dyDescent="0.2">
      <c r="A16" s="37"/>
      <c r="B16" s="109" t="s">
        <v>54</v>
      </c>
      <c r="C16" s="109"/>
      <c r="D16" s="35"/>
      <c r="E16" s="35"/>
      <c r="F16" s="36"/>
      <c r="G16" s="36"/>
      <c r="H16" s="35"/>
      <c r="I16" s="37"/>
    </row>
    <row r="17" spans="1:9" s="10" customFormat="1" ht="16" x14ac:dyDescent="0.2">
      <c r="A17" s="37"/>
      <c r="B17" s="109" t="s">
        <v>53</v>
      </c>
      <c r="C17" s="109"/>
      <c r="D17" s="35"/>
      <c r="E17" s="35"/>
      <c r="F17" s="36"/>
      <c r="G17" s="36"/>
      <c r="H17" s="37"/>
      <c r="I17" s="37"/>
    </row>
    <row r="18" spans="1:9" s="10" customFormat="1" ht="16" x14ac:dyDescent="0.2">
      <c r="A18" s="37"/>
      <c r="B18" s="109" t="s">
        <v>55</v>
      </c>
      <c r="C18" s="109"/>
      <c r="D18" s="37"/>
      <c r="E18" s="37" t="s">
        <v>56</v>
      </c>
      <c r="F18" s="38"/>
      <c r="G18" s="38"/>
      <c r="H18" s="109" t="s">
        <v>57</v>
      </c>
      <c r="I18" s="109"/>
    </row>
    <row r="19" spans="1:9" ht="16" x14ac:dyDescent="0.2">
      <c r="A19" s="49"/>
      <c r="B19" s="49"/>
      <c r="C19" s="49"/>
      <c r="D19" s="49"/>
      <c r="E19" s="49"/>
      <c r="F19" s="49"/>
      <c r="G19" s="49"/>
      <c r="H19" s="49"/>
      <c r="I19" s="49"/>
    </row>
    <row r="20" spans="1:9" ht="16" x14ac:dyDescent="0.2">
      <c r="A20" s="112" t="s">
        <v>23</v>
      </c>
      <c r="B20" s="112"/>
      <c r="C20" s="112"/>
      <c r="D20" s="112"/>
      <c r="E20" s="112"/>
      <c r="F20" s="112"/>
      <c r="G20" s="112"/>
      <c r="H20" s="112"/>
      <c r="I20" s="112"/>
    </row>
    <row r="21" spans="1:9" ht="16" x14ac:dyDescent="0.2">
      <c r="A21" s="113" t="s">
        <v>24</v>
      </c>
      <c r="B21" s="113"/>
      <c r="C21" s="113"/>
      <c r="D21" s="113"/>
      <c r="E21" s="113"/>
      <c r="F21" s="113"/>
      <c r="G21" s="113"/>
      <c r="H21" s="113"/>
      <c r="I21" s="113"/>
    </row>
    <row r="22" spans="1:9" ht="90.75" customHeight="1" x14ac:dyDescent="0.2">
      <c r="A22" s="43" t="s">
        <v>30</v>
      </c>
      <c r="B22" s="43" t="s">
        <v>25</v>
      </c>
      <c r="C22" s="56" t="s">
        <v>38</v>
      </c>
      <c r="D22" s="43" t="s">
        <v>12</v>
      </c>
      <c r="E22" s="43" t="s">
        <v>13</v>
      </c>
      <c r="F22" s="43" t="s">
        <v>14</v>
      </c>
      <c r="G22" s="43" t="s">
        <v>15</v>
      </c>
      <c r="H22" s="43" t="s">
        <v>16</v>
      </c>
      <c r="I22" s="43" t="s">
        <v>9</v>
      </c>
    </row>
    <row r="23" spans="1:9" ht="16" x14ac:dyDescent="0.2">
      <c r="A23" s="43">
        <v>1</v>
      </c>
      <c r="B23" s="43">
        <v>2</v>
      </c>
      <c r="C23" s="62">
        <v>3</v>
      </c>
      <c r="D23" s="43">
        <v>4</v>
      </c>
      <c r="E23" s="43">
        <v>5</v>
      </c>
      <c r="F23" s="43">
        <v>6</v>
      </c>
      <c r="G23" s="43">
        <v>7</v>
      </c>
      <c r="H23" s="43">
        <v>8</v>
      </c>
      <c r="I23" s="43">
        <v>9</v>
      </c>
    </row>
    <row r="24" spans="1:9" ht="32.25" customHeight="1" x14ac:dyDescent="0.2">
      <c r="A24" s="43"/>
      <c r="B24" s="42"/>
      <c r="C24" s="56"/>
      <c r="D24" s="63"/>
      <c r="E24" s="43"/>
      <c r="F24" s="37"/>
      <c r="G24" s="43"/>
      <c r="H24" s="43"/>
      <c r="I24" s="43"/>
    </row>
    <row r="25" spans="1:9" ht="16" x14ac:dyDescent="0.2">
      <c r="A25" s="110" t="s">
        <v>17</v>
      </c>
      <c r="B25" s="111"/>
      <c r="C25" s="56">
        <f>SUM(C24)</f>
        <v>0</v>
      </c>
      <c r="D25" s="43"/>
      <c r="E25" s="43"/>
      <c r="F25" s="43"/>
      <c r="G25" s="43"/>
      <c r="H25" s="43"/>
      <c r="I25" s="43"/>
    </row>
    <row r="26" spans="1:9" ht="16" x14ac:dyDescent="0.2">
      <c r="A26" s="49"/>
      <c r="B26" s="49"/>
      <c r="C26" s="49"/>
      <c r="D26" s="49"/>
      <c r="E26" s="49"/>
      <c r="F26" s="49"/>
      <c r="G26" s="49"/>
      <c r="H26" s="49"/>
      <c r="I26" s="49"/>
    </row>
    <row r="27" spans="1:9" ht="16" x14ac:dyDescent="0.2">
      <c r="A27" s="112" t="s">
        <v>26</v>
      </c>
      <c r="B27" s="112"/>
      <c r="C27" s="112"/>
      <c r="D27" s="112"/>
      <c r="E27" s="112"/>
      <c r="F27" s="112"/>
      <c r="G27" s="112"/>
      <c r="H27" s="112"/>
      <c r="I27" s="112"/>
    </row>
    <row r="28" spans="1:9" ht="16" x14ac:dyDescent="0.2">
      <c r="A28" s="112" t="s">
        <v>27</v>
      </c>
      <c r="B28" s="112"/>
      <c r="C28" s="112"/>
      <c r="D28" s="112"/>
      <c r="E28" s="112"/>
      <c r="F28" s="112"/>
      <c r="G28" s="112"/>
      <c r="H28" s="112"/>
      <c r="I28" s="112"/>
    </row>
    <row r="29" spans="1:9" ht="68" x14ac:dyDescent="0.2">
      <c r="A29" s="43" t="s">
        <v>30</v>
      </c>
      <c r="B29" s="43" t="s">
        <v>10</v>
      </c>
      <c r="C29" s="43" t="s">
        <v>38</v>
      </c>
      <c r="D29" s="43" t="s">
        <v>12</v>
      </c>
      <c r="E29" s="43" t="s">
        <v>13</v>
      </c>
      <c r="F29" s="43" t="s">
        <v>14</v>
      </c>
      <c r="G29" s="43" t="s">
        <v>15</v>
      </c>
      <c r="H29" s="43" t="s">
        <v>16</v>
      </c>
      <c r="I29" s="43" t="s">
        <v>9</v>
      </c>
    </row>
    <row r="30" spans="1:9" ht="16" x14ac:dyDescent="0.2">
      <c r="A30" s="43">
        <v>1</v>
      </c>
      <c r="B30" s="43">
        <v>2</v>
      </c>
      <c r="C30" s="43">
        <v>3</v>
      </c>
      <c r="D30" s="43">
        <v>4</v>
      </c>
      <c r="E30" s="43">
        <v>5</v>
      </c>
      <c r="F30" s="43">
        <v>6</v>
      </c>
      <c r="G30" s="43">
        <v>7</v>
      </c>
      <c r="H30" s="43">
        <v>8</v>
      </c>
      <c r="I30" s="43">
        <v>9</v>
      </c>
    </row>
    <row r="31" spans="1:9" ht="16" x14ac:dyDescent="0.2">
      <c r="A31" s="43"/>
      <c r="B31" s="43"/>
      <c r="C31" s="64"/>
      <c r="D31" s="63"/>
      <c r="E31" s="64"/>
      <c r="F31" s="35"/>
      <c r="G31" s="43"/>
      <c r="H31" s="43"/>
      <c r="I31" s="43"/>
    </row>
    <row r="32" spans="1:9" ht="16" x14ac:dyDescent="0.2">
      <c r="A32" s="110" t="s">
        <v>17</v>
      </c>
      <c r="B32" s="111"/>
      <c r="C32" s="64"/>
      <c r="D32" s="45"/>
      <c r="E32" s="43"/>
      <c r="F32" s="43"/>
      <c r="G32" s="43"/>
      <c r="H32" s="43"/>
      <c r="I32" s="43"/>
    </row>
    <row r="33" spans="1:9" ht="16" x14ac:dyDescent="0.2">
      <c r="A33" s="49"/>
      <c r="B33" s="65"/>
      <c r="C33" s="65"/>
      <c r="D33" s="35"/>
      <c r="E33" s="35"/>
      <c r="F33" s="36"/>
      <c r="G33" s="36"/>
      <c r="H33" s="49"/>
      <c r="I33" s="49"/>
    </row>
    <row r="34" spans="1:9" s="10" customFormat="1" ht="16" x14ac:dyDescent="0.2">
      <c r="A34" s="37"/>
      <c r="B34" s="109" t="s">
        <v>54</v>
      </c>
      <c r="C34" s="109"/>
      <c r="D34" s="35"/>
      <c r="E34" s="35"/>
      <c r="F34" s="36"/>
      <c r="G34" s="36"/>
      <c r="H34" s="35"/>
      <c r="I34" s="37"/>
    </row>
    <row r="35" spans="1:9" s="10" customFormat="1" ht="16" x14ac:dyDescent="0.2">
      <c r="A35" s="37"/>
      <c r="B35" s="109" t="s">
        <v>53</v>
      </c>
      <c r="C35" s="109"/>
      <c r="D35" s="35"/>
      <c r="E35" s="35"/>
      <c r="F35" s="36"/>
      <c r="G35" s="36"/>
      <c r="H35" s="37"/>
      <c r="I35" s="37"/>
    </row>
    <row r="36" spans="1:9" s="10" customFormat="1" ht="16" x14ac:dyDescent="0.2">
      <c r="A36" s="37"/>
      <c r="B36" s="109" t="s">
        <v>55</v>
      </c>
      <c r="C36" s="109"/>
      <c r="D36" s="37"/>
      <c r="E36" s="37" t="s">
        <v>56</v>
      </c>
      <c r="F36" s="38"/>
      <c r="G36" s="38"/>
      <c r="H36" s="109" t="s">
        <v>57</v>
      </c>
      <c r="I36" s="109"/>
    </row>
  </sheetData>
  <mergeCells count="29">
    <mergeCell ref="F10:F11"/>
    <mergeCell ref="G10:G11"/>
    <mergeCell ref="H10:H11"/>
    <mergeCell ref="I10:I11"/>
    <mergeCell ref="A14:B14"/>
    <mergeCell ref="A10:A11"/>
    <mergeCell ref="B10:B11"/>
    <mergeCell ref="C10:C11"/>
    <mergeCell ref="D10:D11"/>
    <mergeCell ref="E10:E11"/>
    <mergeCell ref="A6:B6"/>
    <mergeCell ref="A1:I1"/>
    <mergeCell ref="A2:I2"/>
    <mergeCell ref="A8:I8"/>
    <mergeCell ref="A9:I9"/>
    <mergeCell ref="B16:C16"/>
    <mergeCell ref="B17:C17"/>
    <mergeCell ref="B18:C18"/>
    <mergeCell ref="H18:I18"/>
    <mergeCell ref="B36:C36"/>
    <mergeCell ref="H36:I36"/>
    <mergeCell ref="B35:C35"/>
    <mergeCell ref="A32:B32"/>
    <mergeCell ref="A20:I20"/>
    <mergeCell ref="A21:I21"/>
    <mergeCell ref="A25:B25"/>
    <mergeCell ref="A27:I27"/>
    <mergeCell ref="A28:I28"/>
    <mergeCell ref="B34:C34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rowBreaks count="1" manualBreakCount="1">
    <brk id="1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"/>
  <sheetViews>
    <sheetView view="pageBreakPreview" zoomScaleNormal="60" zoomScaleSheetLayoutView="100" zoomScalePageLayoutView="125" workbookViewId="0">
      <selection activeCell="C8" sqref="C8"/>
    </sheetView>
  </sheetViews>
  <sheetFormatPr baseColWidth="10" defaultColWidth="8.83203125" defaultRowHeight="14" x14ac:dyDescent="0.2"/>
  <cols>
    <col min="1" max="1" width="5.83203125" style="17" bestFit="1" customWidth="1"/>
    <col min="2" max="2" width="43.6640625" style="17" customWidth="1"/>
    <col min="3" max="3" width="27.6640625" style="18" bestFit="1" customWidth="1"/>
    <col min="4" max="4" width="22.83203125" style="20" bestFit="1" customWidth="1"/>
    <col min="5" max="5" width="59.83203125" style="17" customWidth="1"/>
    <col min="6" max="6" width="17.5" style="17" customWidth="1"/>
    <col min="7" max="7" width="14.5" style="17" bestFit="1" customWidth="1"/>
    <col min="8" max="8" width="23.5" style="17" bestFit="1" customWidth="1"/>
    <col min="9" max="9" width="18.33203125" style="17" customWidth="1"/>
    <col min="10" max="16384" width="8.83203125" style="17"/>
  </cols>
  <sheetData>
    <row r="1" spans="1:9" ht="16" x14ac:dyDescent="0.2">
      <c r="A1" s="112" t="s">
        <v>45</v>
      </c>
      <c r="B1" s="112"/>
      <c r="C1" s="112"/>
      <c r="D1" s="112"/>
      <c r="E1" s="112"/>
      <c r="F1" s="112"/>
      <c r="G1" s="112"/>
      <c r="H1" s="112"/>
      <c r="I1" s="112"/>
    </row>
    <row r="2" spans="1:9" ht="16" x14ac:dyDescent="0.2">
      <c r="A2" s="112" t="s">
        <v>28</v>
      </c>
      <c r="B2" s="112"/>
      <c r="C2" s="112"/>
      <c r="D2" s="112"/>
      <c r="E2" s="112"/>
      <c r="F2" s="112"/>
      <c r="G2" s="112"/>
      <c r="H2" s="112"/>
      <c r="I2" s="112"/>
    </row>
    <row r="3" spans="1:9" ht="68" x14ac:dyDescent="0.2">
      <c r="A3" s="43" t="s">
        <v>30</v>
      </c>
      <c r="B3" s="43" t="s">
        <v>10</v>
      </c>
      <c r="C3" s="68" t="s">
        <v>38</v>
      </c>
      <c r="D3" s="57" t="s">
        <v>12</v>
      </c>
      <c r="E3" s="43" t="s">
        <v>13</v>
      </c>
      <c r="F3" s="43" t="s">
        <v>14</v>
      </c>
      <c r="G3" s="43" t="s">
        <v>15</v>
      </c>
      <c r="H3" s="43" t="s">
        <v>16</v>
      </c>
      <c r="I3" s="43" t="s">
        <v>9</v>
      </c>
    </row>
    <row r="4" spans="1:9" ht="24.75" customHeight="1" x14ac:dyDescent="0.2">
      <c r="A4" s="43">
        <v>1</v>
      </c>
      <c r="B4" s="43">
        <v>2</v>
      </c>
      <c r="C4" s="50">
        <v>3</v>
      </c>
      <c r="D4" s="62">
        <v>4</v>
      </c>
      <c r="E4" s="43">
        <v>5</v>
      </c>
      <c r="F4" s="43">
        <v>6</v>
      </c>
      <c r="G4" s="43">
        <v>7</v>
      </c>
      <c r="H4" s="43">
        <v>8</v>
      </c>
      <c r="I4" s="43">
        <v>9</v>
      </c>
    </row>
    <row r="5" spans="1:9" ht="16" x14ac:dyDescent="0.2">
      <c r="A5" s="110"/>
      <c r="B5" s="133"/>
      <c r="C5" s="133"/>
      <c r="D5" s="133"/>
      <c r="E5" s="133"/>
      <c r="F5" s="133"/>
      <c r="G5" s="133"/>
      <c r="H5" s="133"/>
      <c r="I5" s="111"/>
    </row>
    <row r="6" spans="1:9" ht="16" x14ac:dyDescent="0.2">
      <c r="A6" s="120" t="s">
        <v>36</v>
      </c>
      <c r="B6" s="120"/>
      <c r="C6" s="120"/>
      <c r="D6" s="120"/>
      <c r="E6" s="120"/>
      <c r="F6" s="120"/>
      <c r="G6" s="120"/>
      <c r="H6" s="120"/>
      <c r="I6" s="120"/>
    </row>
    <row r="7" spans="1:9" s="33" customFormat="1" ht="74.25" customHeight="1" x14ac:dyDescent="0.2">
      <c r="A7" s="43">
        <v>1</v>
      </c>
      <c r="B7" s="42" t="s">
        <v>48</v>
      </c>
      <c r="C7" s="56">
        <f>33056.1</f>
        <v>33056.1</v>
      </c>
      <c r="D7" s="63">
        <v>43973</v>
      </c>
      <c r="E7" s="43" t="s">
        <v>49</v>
      </c>
      <c r="F7" s="56"/>
      <c r="G7" s="63"/>
      <c r="H7" s="45"/>
      <c r="I7" s="43"/>
    </row>
    <row r="8" spans="1:9" s="33" customFormat="1" ht="98.25" customHeight="1" x14ac:dyDescent="0.2">
      <c r="A8" s="43">
        <v>2</v>
      </c>
      <c r="B8" s="42" t="s">
        <v>51</v>
      </c>
      <c r="C8" s="56">
        <f>411231.5</f>
        <v>411231.5</v>
      </c>
      <c r="D8" s="63">
        <v>43978</v>
      </c>
      <c r="E8" s="43" t="s">
        <v>52</v>
      </c>
      <c r="F8" s="56"/>
      <c r="G8" s="63"/>
      <c r="H8" s="45"/>
      <c r="I8" s="43"/>
    </row>
    <row r="9" spans="1:9" ht="17" thickBot="1" x14ac:dyDescent="0.25">
      <c r="A9" s="121" t="s">
        <v>31</v>
      </c>
      <c r="B9" s="122"/>
      <c r="C9" s="69">
        <f>SUM(C7:C8)</f>
        <v>444287.6</v>
      </c>
      <c r="D9" s="70"/>
      <c r="E9" s="71"/>
      <c r="F9" s="69">
        <f>SUM(F7:F7)</f>
        <v>0</v>
      </c>
      <c r="G9" s="72"/>
      <c r="H9" s="73">
        <f>SUM(H7:H7)</f>
        <v>0</v>
      </c>
      <c r="I9" s="74"/>
    </row>
    <row r="10" spans="1:9" s="22" customFormat="1" ht="16" x14ac:dyDescent="0.2">
      <c r="A10" s="130"/>
      <c r="B10" s="131"/>
      <c r="C10" s="131"/>
      <c r="D10" s="131"/>
      <c r="E10" s="131"/>
      <c r="F10" s="131"/>
      <c r="G10" s="131"/>
      <c r="H10" s="131"/>
      <c r="I10" s="132"/>
    </row>
    <row r="11" spans="1:9" ht="16" x14ac:dyDescent="0.2">
      <c r="A11" s="123" t="s">
        <v>32</v>
      </c>
      <c r="B11" s="124"/>
      <c r="C11" s="124"/>
      <c r="D11" s="124"/>
      <c r="E11" s="124"/>
      <c r="F11" s="124"/>
      <c r="G11" s="124"/>
      <c r="H11" s="124"/>
      <c r="I11" s="125"/>
    </row>
    <row r="12" spans="1:9" s="33" customFormat="1" ht="61.5" customHeight="1" thickBot="1" x14ac:dyDescent="0.25">
      <c r="A12" s="75">
        <v>1</v>
      </c>
      <c r="B12" s="42" t="s">
        <v>48</v>
      </c>
      <c r="C12" s="56">
        <f>4717.77+3524.63</f>
        <v>8242.4000000000015</v>
      </c>
      <c r="D12" s="76">
        <v>43973</v>
      </c>
      <c r="E12" s="77" t="s">
        <v>49</v>
      </c>
      <c r="F12" s="78"/>
      <c r="G12" s="75"/>
      <c r="H12" s="75"/>
      <c r="I12" s="43"/>
    </row>
    <row r="13" spans="1:9" ht="17" thickBot="1" x14ac:dyDescent="0.25">
      <c r="A13" s="129" t="s">
        <v>33</v>
      </c>
      <c r="B13" s="129"/>
      <c r="C13" s="79">
        <f>SUM(C12)</f>
        <v>8242.4000000000015</v>
      </c>
      <c r="D13" s="80"/>
      <c r="E13" s="81"/>
      <c r="F13" s="82"/>
      <c r="G13" s="82"/>
      <c r="H13" s="81"/>
      <c r="I13" s="82"/>
    </row>
    <row r="14" spans="1:9" ht="16" x14ac:dyDescent="0.2">
      <c r="A14" s="83"/>
      <c r="B14" s="84"/>
      <c r="C14" s="85"/>
      <c r="D14" s="86"/>
      <c r="E14" s="87"/>
      <c r="F14" s="84"/>
      <c r="G14" s="84"/>
      <c r="H14" s="87"/>
      <c r="I14" s="88"/>
    </row>
    <row r="15" spans="1:9" ht="16" x14ac:dyDescent="0.2">
      <c r="A15" s="126" t="s">
        <v>34</v>
      </c>
      <c r="B15" s="127"/>
      <c r="C15" s="127"/>
      <c r="D15" s="127"/>
      <c r="E15" s="127"/>
      <c r="F15" s="127"/>
      <c r="G15" s="127"/>
      <c r="H15" s="127"/>
      <c r="I15" s="128"/>
    </row>
    <row r="16" spans="1:9" s="32" customFormat="1" ht="16" x14ac:dyDescent="0.2">
      <c r="A16" s="75"/>
      <c r="B16" s="42"/>
      <c r="C16" s="89"/>
      <c r="D16" s="76"/>
      <c r="E16" s="43"/>
      <c r="F16" s="78"/>
      <c r="G16" s="75"/>
      <c r="H16" s="75"/>
      <c r="I16" s="75"/>
    </row>
    <row r="17" spans="1:12" ht="17" thickBot="1" x14ac:dyDescent="0.25">
      <c r="A17" s="121" t="s">
        <v>35</v>
      </c>
      <c r="B17" s="122"/>
      <c r="C17" s="90">
        <f>SUM(C16:C16)</f>
        <v>0</v>
      </c>
      <c r="D17" s="91"/>
      <c r="E17" s="92"/>
      <c r="F17" s="72"/>
      <c r="G17" s="72"/>
      <c r="H17" s="93"/>
      <c r="I17" s="74"/>
    </row>
    <row r="18" spans="1:12" ht="17" thickBot="1" x14ac:dyDescent="0.25">
      <c r="A18" s="119" t="s">
        <v>17</v>
      </c>
      <c r="B18" s="119"/>
      <c r="C18" s="94">
        <f>C9+C13+C17</f>
        <v>452530</v>
      </c>
      <c r="D18" s="95"/>
      <c r="E18" s="96"/>
      <c r="F18" s="96"/>
      <c r="G18" s="96"/>
      <c r="H18" s="96"/>
      <c r="I18" s="96"/>
    </row>
    <row r="20" spans="1:12" s="10" customFormat="1" ht="16" x14ac:dyDescent="0.2">
      <c r="A20" s="37"/>
      <c r="B20" s="109" t="s">
        <v>54</v>
      </c>
      <c r="C20" s="109"/>
      <c r="D20" s="35"/>
      <c r="E20" s="35"/>
      <c r="F20" s="36"/>
      <c r="G20" s="36"/>
      <c r="H20" s="35"/>
      <c r="I20" s="37"/>
    </row>
    <row r="21" spans="1:12" s="10" customFormat="1" ht="16" x14ac:dyDescent="0.2">
      <c r="A21" s="37"/>
      <c r="B21" s="109" t="s">
        <v>53</v>
      </c>
      <c r="C21" s="109"/>
      <c r="D21" s="35"/>
      <c r="E21" s="35"/>
      <c r="F21" s="36"/>
      <c r="G21" s="36"/>
      <c r="H21" s="37"/>
      <c r="I21" s="37"/>
    </row>
    <row r="22" spans="1:12" s="10" customFormat="1" ht="16" x14ac:dyDescent="0.2">
      <c r="A22" s="37"/>
      <c r="B22" s="109" t="s">
        <v>55</v>
      </c>
      <c r="C22" s="109"/>
      <c r="D22" s="37"/>
      <c r="E22" s="37" t="s">
        <v>56</v>
      </c>
      <c r="F22" s="38"/>
      <c r="G22" s="38"/>
      <c r="H22" s="109" t="s">
        <v>57</v>
      </c>
      <c r="I22" s="109"/>
    </row>
    <row r="23" spans="1:12" s="22" customFormat="1" x14ac:dyDescent="0.2">
      <c r="A23" s="17"/>
      <c r="B23" s="17"/>
      <c r="C23" s="18"/>
      <c r="D23" s="20"/>
      <c r="E23" s="17"/>
      <c r="F23" s="17"/>
      <c r="G23" s="17"/>
      <c r="H23" s="17"/>
      <c r="I23" s="17"/>
    </row>
    <row r="24" spans="1:12" s="22" customFormat="1" x14ac:dyDescent="0.2">
      <c r="A24" s="17"/>
      <c r="B24" s="17"/>
      <c r="C24" s="18"/>
      <c r="D24" s="20"/>
      <c r="E24" s="17"/>
      <c r="F24" s="17"/>
      <c r="G24" s="17"/>
      <c r="H24" s="17"/>
      <c r="I24" s="17"/>
    </row>
    <row r="25" spans="1:12" s="22" customFormat="1" x14ac:dyDescent="0.2">
      <c r="A25" s="17"/>
      <c r="B25" s="17"/>
      <c r="C25" s="18"/>
      <c r="D25" s="20"/>
      <c r="E25" s="17"/>
      <c r="F25" s="17"/>
      <c r="G25" s="17"/>
      <c r="H25" s="17"/>
      <c r="I25" s="17"/>
    </row>
    <row r="26" spans="1:12" s="22" customFormat="1" x14ac:dyDescent="0.2">
      <c r="A26" s="17"/>
      <c r="B26" s="17"/>
      <c r="C26" s="18"/>
      <c r="D26" s="20"/>
      <c r="E26" s="17"/>
      <c r="F26" s="17"/>
      <c r="G26" s="17"/>
      <c r="H26" s="17"/>
      <c r="I26" s="17"/>
    </row>
    <row r="27" spans="1:12" x14ac:dyDescent="0.2">
      <c r="J27" s="23"/>
      <c r="K27" s="24"/>
    </row>
    <row r="28" spans="1:12" x14ac:dyDescent="0.2">
      <c r="J28" s="25"/>
      <c r="K28" s="25"/>
      <c r="L28" s="26"/>
    </row>
    <row r="29" spans="1:12" x14ac:dyDescent="0.2">
      <c r="J29" s="25"/>
      <c r="K29" s="25"/>
      <c r="L29" s="26"/>
    </row>
    <row r="30" spans="1:12" x14ac:dyDescent="0.2">
      <c r="J30" s="25"/>
      <c r="K30" s="25"/>
      <c r="L30" s="26"/>
    </row>
    <row r="31" spans="1:12" x14ac:dyDescent="0.2">
      <c r="J31" s="25"/>
      <c r="K31" s="25"/>
      <c r="L31" s="26"/>
    </row>
    <row r="32" spans="1:12" x14ac:dyDescent="0.2">
      <c r="J32" s="25"/>
      <c r="K32" s="25"/>
      <c r="L32" s="26"/>
    </row>
    <row r="33" spans="1:12" x14ac:dyDescent="0.2">
      <c r="J33" s="25"/>
      <c r="K33" s="25"/>
      <c r="L33" s="26"/>
    </row>
    <row r="34" spans="1:12" s="22" customFormat="1" x14ac:dyDescent="0.2">
      <c r="A34" s="17"/>
      <c r="B34" s="17"/>
      <c r="C34" s="18"/>
      <c r="D34" s="20"/>
      <c r="E34" s="17"/>
      <c r="F34" s="17"/>
      <c r="G34" s="17"/>
      <c r="H34" s="17"/>
      <c r="I34" s="17"/>
      <c r="J34" s="27"/>
      <c r="K34" s="27"/>
      <c r="L34" s="24"/>
    </row>
    <row r="35" spans="1:12" x14ac:dyDescent="0.2">
      <c r="J35" s="24"/>
      <c r="K35" s="24"/>
      <c r="L35" s="26"/>
    </row>
    <row r="36" spans="1:12" x14ac:dyDescent="0.2">
      <c r="J36" s="24"/>
      <c r="K36" s="24"/>
      <c r="L36" s="26"/>
    </row>
    <row r="37" spans="1:12" x14ac:dyDescent="0.2">
      <c r="J37" s="24"/>
      <c r="K37" s="24"/>
      <c r="L37" s="26"/>
    </row>
    <row r="38" spans="1:12" x14ac:dyDescent="0.2">
      <c r="J38" s="24"/>
      <c r="K38" s="24"/>
    </row>
    <row r="39" spans="1:12" x14ac:dyDescent="0.2">
      <c r="J39" s="24"/>
      <c r="K39" s="24"/>
    </row>
    <row r="40" spans="1:12" x14ac:dyDescent="0.2">
      <c r="J40" s="24"/>
      <c r="K40" s="24"/>
    </row>
  </sheetData>
  <mergeCells count="15">
    <mergeCell ref="B20:C20"/>
    <mergeCell ref="B21:C21"/>
    <mergeCell ref="B22:C22"/>
    <mergeCell ref="A1:I1"/>
    <mergeCell ref="A2:I2"/>
    <mergeCell ref="A18:B18"/>
    <mergeCell ref="A6:I6"/>
    <mergeCell ref="A9:B9"/>
    <mergeCell ref="A11:I11"/>
    <mergeCell ref="A15:I15"/>
    <mergeCell ref="A17:B17"/>
    <mergeCell ref="A13:B13"/>
    <mergeCell ref="A10:I10"/>
    <mergeCell ref="A5:I5"/>
    <mergeCell ref="H22:I22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"/>
  <sheetViews>
    <sheetView workbookViewId="0">
      <selection activeCell="B34" sqref="B34"/>
    </sheetView>
  </sheetViews>
  <sheetFormatPr baseColWidth="10" defaultColWidth="8.83203125" defaultRowHeight="15" x14ac:dyDescent="0.2"/>
  <cols>
    <col min="2" max="2" width="17.33203125" customWidth="1"/>
    <col min="3" max="4" width="17.5" customWidth="1"/>
    <col min="5" max="5" width="17" customWidth="1"/>
    <col min="6" max="6" width="17.33203125" customWidth="1"/>
    <col min="7" max="9" width="17.1640625" customWidth="1"/>
  </cols>
  <sheetData>
    <row r="1" spans="1:9" x14ac:dyDescent="0.2">
      <c r="A1" s="136" t="s">
        <v>29</v>
      </c>
      <c r="B1" s="136"/>
      <c r="C1" s="136"/>
      <c r="D1" s="136"/>
      <c r="E1" s="136"/>
      <c r="F1" s="136"/>
      <c r="G1" s="136"/>
      <c r="H1" s="136"/>
      <c r="I1" s="136"/>
    </row>
    <row r="2" spans="1:9" x14ac:dyDescent="0.2">
      <c r="A2" s="136"/>
      <c r="B2" s="136"/>
      <c r="C2" s="136"/>
      <c r="D2" s="136"/>
      <c r="E2" s="136"/>
      <c r="F2" s="136"/>
      <c r="G2" s="136"/>
      <c r="H2" s="136"/>
      <c r="I2" s="136"/>
    </row>
    <row r="3" spans="1:9" ht="75" customHeight="1" x14ac:dyDescent="0.2">
      <c r="A3" s="3" t="s">
        <v>30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9</v>
      </c>
    </row>
    <row r="4" spans="1:9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x14ac:dyDescent="0.2">
      <c r="A5" s="4"/>
      <c r="B5" s="4"/>
      <c r="C5" s="4"/>
      <c r="D5" s="4"/>
      <c r="E5" s="4"/>
      <c r="F5" s="4"/>
      <c r="G5" s="4"/>
      <c r="H5" s="4"/>
      <c r="I5" s="4"/>
    </row>
    <row r="6" spans="1:9" x14ac:dyDescent="0.2">
      <c r="A6" s="134" t="s">
        <v>17</v>
      </c>
      <c r="B6" s="135"/>
      <c r="C6" s="4"/>
      <c r="D6" s="4"/>
      <c r="E6" s="4"/>
      <c r="F6" s="4"/>
      <c r="G6" s="4"/>
      <c r="H6" s="4"/>
      <c r="I6" s="4"/>
    </row>
  </sheetData>
  <mergeCells count="3">
    <mergeCell ref="A6:B6"/>
    <mergeCell ref="A1:I1"/>
    <mergeCell ref="A2:I2"/>
  </mergeCells>
  <pageMargins left="0.7" right="0.7" top="0.75" bottom="0.75" header="0.3" footer="0.3"/>
  <pageSetup paperSize="9" scale="89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abSelected="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</vt:lpstr>
      <vt:lpstr>Общий раздел</vt:lpstr>
      <vt:lpstr>Раздел 1</vt:lpstr>
      <vt:lpstr>Раздел 5</vt:lpstr>
      <vt:lpstr>Раздел 6</vt:lpstr>
      <vt:lpstr>Лист1</vt:lpstr>
      <vt:lpstr>'Общий раздел'!Область_печати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CT48</dc:creator>
  <cp:lastModifiedBy>Пользователь Microsoft Office</cp:lastModifiedBy>
  <cp:lastPrinted>2020-10-02T05:58:36Z</cp:lastPrinted>
  <dcterms:created xsi:type="dcterms:W3CDTF">2016-09-02T06:30:58Z</dcterms:created>
  <dcterms:modified xsi:type="dcterms:W3CDTF">2020-10-14T17:51:00Z</dcterms:modified>
</cp:coreProperties>
</file>